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ekoff\Box\CCLS Member Libraries\_Stats\2024\"/>
    </mc:Choice>
  </mc:AlternateContent>
  <xr:revisionPtr revIDLastSave="0" documentId="8_{0E02F47D-480E-48A2-9D22-2E1EEC916267}" xr6:coauthVersionLast="47" xr6:coauthVersionMax="47" xr10:uidLastSave="{00000000-0000-0000-0000-000000000000}"/>
  <bookViews>
    <workbookView xWindow="-120" yWindow="-120" windowWidth="29040" windowHeight="15840" xr2:uid="{6E8E598E-710E-4A0B-B9C1-CEE79CEA58AA}"/>
  </bookViews>
  <sheets>
    <sheet name="Expenses" sheetId="1" r:id="rId1"/>
  </sheets>
  <definedNames>
    <definedName name="_xlnm.Print_Area" localSheetId="0">Expenses!$A$1:$O$43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3" i="1" l="1"/>
  <c r="O43" i="1"/>
  <c r="N43" i="1"/>
  <c r="K43" i="1"/>
  <c r="J43" i="1"/>
  <c r="I43" i="1"/>
  <c r="H43" i="1"/>
  <c r="G43" i="1"/>
  <c r="F43" i="1"/>
  <c r="E43" i="1"/>
  <c r="D43" i="1"/>
  <c r="C43" i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L43" i="1" s="1"/>
  <c r="L21" i="1"/>
  <c r="M21" i="1" s="1"/>
  <c r="L20" i="1"/>
  <c r="M20" i="1" s="1"/>
  <c r="P17" i="1"/>
  <c r="O17" i="1"/>
  <c r="N17" i="1"/>
  <c r="L17" i="1"/>
  <c r="K17" i="1"/>
  <c r="J17" i="1"/>
  <c r="I17" i="1"/>
  <c r="H17" i="1"/>
  <c r="G17" i="1"/>
  <c r="F17" i="1"/>
  <c r="E17" i="1"/>
  <c r="D17" i="1"/>
  <c r="C17" i="1"/>
  <c r="M16" i="1"/>
  <c r="L16" i="1"/>
  <c r="L15" i="1"/>
  <c r="M15" i="1" s="1"/>
  <c r="L14" i="1"/>
  <c r="M14" i="1" s="1"/>
  <c r="M13" i="1"/>
  <c r="L13" i="1"/>
  <c r="M12" i="1"/>
  <c r="L12" i="1"/>
  <c r="L11" i="1"/>
  <c r="M11" i="1" s="1"/>
  <c r="L10" i="1"/>
  <c r="M10" i="1" s="1"/>
  <c r="M9" i="1"/>
  <c r="L9" i="1"/>
  <c r="M8" i="1"/>
  <c r="L8" i="1"/>
  <c r="L7" i="1"/>
  <c r="M7" i="1" s="1"/>
  <c r="L6" i="1"/>
  <c r="M6" i="1" s="1"/>
  <c r="M5" i="1"/>
  <c r="L5" i="1"/>
  <c r="M4" i="1"/>
  <c r="L4" i="1"/>
  <c r="M22" i="1" l="1"/>
</calcChain>
</file>

<file path=xl/sharedStrings.xml><?xml version="1.0" encoding="utf-8"?>
<sst xmlns="http://schemas.openxmlformats.org/spreadsheetml/2006/main" count="82" uniqueCount="71">
  <si>
    <t xml:space="preserve">County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</si>
  <si>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Library Name</t>
  </si>
  <si>
    <t>Personnel</t>
  </si>
  <si>
    <t>Print Materials</t>
  </si>
  <si>
    <t>Electronic Materials</t>
  </si>
  <si>
    <t>Other Materials</t>
  </si>
  <si>
    <t xml:space="preserve"> 
Total Collection Expenditures</t>
  </si>
  <si>
    <t xml:space="preserve"> Capital Expenses</t>
  </si>
  <si>
    <t xml:space="preserve"> Operation &amp; Maintenance</t>
  </si>
  <si>
    <t xml:space="preserve"> Miscellanious Expenditures</t>
  </si>
  <si>
    <t>Total Operating Fund Disbursements</t>
  </si>
  <si>
    <t>Total Operating Fund Disbursements w/out Capital Exp</t>
  </si>
  <si>
    <t>Support
 per 
Capita</t>
  </si>
  <si>
    <t>Total 
Disbursements &amp; Transfers</t>
  </si>
  <si>
    <t>Grand Total Disbursements 
&amp; Balance</t>
  </si>
  <si>
    <t>Chartered Population</t>
  </si>
  <si>
    <t>NAME</t>
  </si>
  <si>
    <t>OFDTOTPER</t>
  </si>
  <si>
    <t>OFDTOTMAT</t>
  </si>
  <si>
    <t>OFDCAPEX</t>
  </si>
  <si>
    <t>OFDTOTBLD</t>
  </si>
  <si>
    <t>OFDMISC</t>
  </si>
  <si>
    <t>OFDTOTOFD</t>
  </si>
  <si>
    <t>OFDTOT</t>
  </si>
  <si>
    <t>OFDTOTDIS</t>
  </si>
  <si>
    <t>POPU</t>
  </si>
  <si>
    <t>12.32-12.12</t>
  </si>
  <si>
    <t>12.40</t>
  </si>
  <si>
    <t>Cattaraugus</t>
  </si>
  <si>
    <t>Allegany Public Library</t>
  </si>
  <si>
    <t>Blount Library</t>
  </si>
  <si>
    <t>Cattaraugus Free Library</t>
  </si>
  <si>
    <t>Delevan-Yorkshire Public Library</t>
  </si>
  <si>
    <t>Ellicottville Memorial Library</t>
  </si>
  <si>
    <t>Gowanda Free Library</t>
  </si>
  <si>
    <t>King Memorial Library</t>
  </si>
  <si>
    <t>Memorial Library Of Little Valley</t>
  </si>
  <si>
    <t>Olean Public Library</t>
  </si>
  <si>
    <t>Portville Free Library</t>
  </si>
  <si>
    <t>Randolph Library</t>
  </si>
  <si>
    <t>Salamanca Public Library</t>
  </si>
  <si>
    <t>Seneca Nation Library</t>
  </si>
  <si>
    <t>Total 
Staff Expenditures</t>
  </si>
  <si>
    <t>Total 
Collection Expenditures</t>
  </si>
  <si>
    <t>Total Capital Expenses</t>
  </si>
  <si>
    <t>Total Operation &amp; Maintenance</t>
  </si>
  <si>
    <t>Total Miscellanious Expenditures</t>
  </si>
  <si>
    <t>Chautauqua</t>
  </si>
  <si>
    <t>Ahira Hall Memorial Library</t>
  </si>
  <si>
    <t>Alexander Findley Community Library</t>
  </si>
  <si>
    <t>Anderson-Lee Library</t>
  </si>
  <si>
    <t>Ashville Free Library</t>
  </si>
  <si>
    <t>Bemus Point Public Library</t>
  </si>
  <si>
    <t>Clymer-French Creek Free Library</t>
  </si>
  <si>
    <t>Darwin R. Barker Library Association</t>
  </si>
  <si>
    <t>Dunkirk Public Library</t>
  </si>
  <si>
    <t>Ellington Farman Library</t>
  </si>
  <si>
    <t>Falconer Public Library</t>
  </si>
  <si>
    <t>Fluvanna Free Library</t>
  </si>
  <si>
    <t>Hazeltine Public Library</t>
  </si>
  <si>
    <t>James Prendergast Library Association</t>
  </si>
  <si>
    <t>Kennedy Free Library</t>
  </si>
  <si>
    <t>Lakewood Memorial Library</t>
  </si>
  <si>
    <t>Mary E. Seymour Memorial Free Library</t>
  </si>
  <si>
    <t>Mayville Library</t>
  </si>
  <si>
    <t>Minerva Free Library</t>
  </si>
  <si>
    <t>Myers Memorial Library</t>
  </si>
  <si>
    <t>Patterson Library</t>
  </si>
  <si>
    <t>Ripley Public Library</t>
  </si>
  <si>
    <t>Sinclairville Free Library</t>
  </si>
  <si>
    <t>Smith Memorial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</si>
</sst>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left" vertical="top"/>
    </xf>
    <xf numFmtId="165" fontId="3" fillId="0" borderId="6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44" fontId="3" fillId="0" borderId="8" xfId="0" applyNumberFormat="1" applyFont="1" applyBorder="1" applyAlignment="1">
      <alignment horizontal="center"/>
    </xf>
    <xf numFmtId="3" fontId="7" fillId="0" borderId="9" xfId="1" applyNumberFormat="1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left" vertical="top"/>
    </xf>
    <xf numFmtId="165" fontId="3" fillId="0" borderId="11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44" fontId="3" fillId="0" borderId="13" xfId="0" applyNumberFormat="1" applyFont="1" applyBorder="1" applyAlignment="1">
      <alignment horizontal="center"/>
    </xf>
    <xf numFmtId="3" fontId="7" fillId="0" borderId="13" xfId="1" applyNumberFormat="1" applyFont="1" applyFill="1" applyBorder="1" applyAlignment="1">
      <alignment horizontal="center" vertical="top"/>
    </xf>
    <xf numFmtId="0" fontId="7" fillId="0" borderId="14" xfId="0" applyFont="1" applyBorder="1" applyAlignment="1">
      <alignment horizontal="left" vertical="top"/>
    </xf>
    <xf numFmtId="165" fontId="3" fillId="0" borderId="15" xfId="0" applyNumberFormat="1" applyFont="1" applyBorder="1" applyAlignment="1">
      <alignment horizontal="center"/>
    </xf>
    <xf numFmtId="165" fontId="3" fillId="0" borderId="16" xfId="0" applyNumberFormat="1" applyFont="1" applyBorder="1" applyAlignment="1">
      <alignment horizontal="center"/>
    </xf>
    <xf numFmtId="165" fontId="3" fillId="0" borderId="17" xfId="0" applyNumberFormat="1" applyFont="1" applyBorder="1" applyAlignment="1">
      <alignment horizontal="center"/>
    </xf>
    <xf numFmtId="44" fontId="3" fillId="0" borderId="17" xfId="0" applyNumberFormat="1" applyFont="1" applyBorder="1" applyAlignment="1">
      <alignment horizontal="center"/>
    </xf>
    <xf numFmtId="3" fontId="7" fillId="0" borderId="17" xfId="1" applyNumberFormat="1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left" vertical="top"/>
    </xf>
    <xf numFmtId="165" fontId="8" fillId="2" borderId="1" xfId="2" applyNumberFormat="1" applyFont="1" applyFill="1" applyBorder="1" applyAlignment="1"/>
    <xf numFmtId="44" fontId="8" fillId="2" borderId="1" xfId="2" applyFont="1" applyFill="1" applyBorder="1" applyAlignment="1"/>
    <xf numFmtId="3" fontId="2" fillId="2" borderId="1" xfId="1" applyNumberFormat="1" applyFont="1" applyFill="1" applyBorder="1" applyAlignment="1">
      <alignment horizontal="center" vertical="top"/>
    </xf>
    <xf numFmtId="0" fontId="8" fillId="0" borderId="18" xfId="0" applyFont="1" applyBorder="1" applyAlignment="1">
      <alignment horizontal="center" vertical="center" textRotation="90"/>
    </xf>
    <xf numFmtId="0" fontId="8" fillId="0" borderId="19" xfId="0" applyFont="1" applyBorder="1" applyAlignment="1">
      <alignment horizontal="center" vertical="center" textRotation="90"/>
    </xf>
    <xf numFmtId="164" fontId="7" fillId="0" borderId="9" xfId="1" applyNumberFormat="1" applyFont="1" applyFill="1" applyBorder="1" applyAlignment="1">
      <alignment horizontal="center" vertical="top"/>
    </xf>
    <xf numFmtId="0" fontId="7" fillId="0" borderId="20" xfId="0" applyFont="1" applyBorder="1" applyAlignment="1">
      <alignment horizontal="left" vertical="top"/>
    </xf>
    <xf numFmtId="165" fontId="8" fillId="2" borderId="1" xfId="2" applyNumberFormat="1" applyFont="1" applyFill="1" applyBorder="1" applyAlignment="1">
      <alignment horizontal="center"/>
    </xf>
    <xf numFmtId="44" fontId="8" fillId="2" borderId="1" xfId="2" applyFont="1" applyFill="1" applyBorder="1" applyAlignment="1">
      <alignment horizontal="center"/>
    </xf>
    <xf numFmtId="37" fontId="2" fillId="2" borderId="1" xfId="2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64" fontId="0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EFCE9-5B7E-4795-A16B-6EE1BB6643AB}">
  <sheetPr>
    <pageSetUpPr fitToPage="1"/>
  </sheetPr>
  <dimension ref="A1:P44"/>
  <sheetViews>
    <sheetView tabSelected="1" zoomScale="110" zoomScaleNormal="110" workbookViewId="0">
      <selection activeCell="B17" sqref="B17"/>
    </sheetView>
  </sheetViews>
  <sheetFormatPr defaultColWidth="9.140625" defaultRowHeight="15.75" x14ac:dyDescent="0.25"/>
  <cols>
    <col min="1" max="1" width="9.7109375" style="3" customWidth="1"/>
    <col min="2" max="2" width="38.28515625" style="3" bestFit="1" customWidth="1"/>
    <col min="3" max="3" width="13.85546875" style="42" bestFit="1" customWidth="1"/>
    <col min="4" max="4" width="15.7109375" style="42" customWidth="1"/>
    <col min="5" max="5" width="10.7109375" style="42" bestFit="1" customWidth="1"/>
    <col min="6" max="6" width="10.140625" style="42" bestFit="1" customWidth="1"/>
    <col min="7" max="7" width="13.85546875" style="42" bestFit="1" customWidth="1"/>
    <col min="8" max="8" width="13.42578125" style="42" bestFit="1" customWidth="1"/>
    <col min="9" max="9" width="18.140625" style="42" bestFit="1" customWidth="1"/>
    <col min="10" max="10" width="14.28515625" style="42" bestFit="1" customWidth="1"/>
    <col min="11" max="11" width="16.5703125" style="3" bestFit="1" customWidth="1"/>
    <col min="12" max="12" width="17.7109375" style="3" bestFit="1" customWidth="1"/>
    <col min="13" max="13" width="9.85546875" style="3" bestFit="1" customWidth="1"/>
    <col min="14" max="14" width="17.7109375" style="3" bestFit="1" customWidth="1"/>
    <col min="15" max="15" width="15.42578125" style="3" bestFit="1" customWidth="1"/>
    <col min="16" max="16" width="11.85546875" style="45" hidden="1" customWidth="1"/>
    <col min="17" max="17" width="9.140625" style="3" customWidth="1"/>
    <col min="18" max="16384" width="9.140625" style="3"/>
  </cols>
  <sheetData>
    <row r="1" spans="1:16" ht="80.099999999999994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</row>
    <row r="2" spans="1:16" customFormat="1" ht="15" hidden="1" customHeight="1" x14ac:dyDescent="0.25">
      <c r="A2" s="4"/>
      <c r="B2" s="5" t="s">
        <v>16</v>
      </c>
      <c r="C2" s="5" t="s">
        <v>17</v>
      </c>
      <c r="D2" s="5"/>
      <c r="E2" s="5"/>
      <c r="F2" s="5"/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/>
      <c r="M2" s="5"/>
      <c r="N2" s="5" t="s">
        <v>23</v>
      </c>
      <c r="O2" s="5" t="s">
        <v>24</v>
      </c>
      <c r="P2" s="6" t="s">
        <v>25</v>
      </c>
    </row>
    <row r="3" spans="1:16" customFormat="1" ht="15" hidden="1" customHeight="1" thickBot="1" x14ac:dyDescent="0.3">
      <c r="A3" s="7"/>
      <c r="B3" s="8">
        <v>1.2</v>
      </c>
      <c r="C3" s="8">
        <v>12.5</v>
      </c>
      <c r="D3" s="8">
        <v>12.6</v>
      </c>
      <c r="E3" s="8">
        <v>12.7</v>
      </c>
      <c r="F3" s="8">
        <v>12.8</v>
      </c>
      <c r="G3" s="8">
        <v>12.9</v>
      </c>
      <c r="H3" s="8">
        <v>12.12</v>
      </c>
      <c r="I3" s="8">
        <v>12.17</v>
      </c>
      <c r="J3" s="8">
        <v>12.24</v>
      </c>
      <c r="K3" s="8">
        <v>12.32</v>
      </c>
      <c r="L3" s="8" t="s">
        <v>26</v>
      </c>
      <c r="M3" s="8"/>
      <c r="N3" s="8">
        <v>12.38</v>
      </c>
      <c r="O3" s="9" t="s">
        <v>27</v>
      </c>
      <c r="P3" s="8">
        <v>1.24</v>
      </c>
    </row>
    <row r="4" spans="1:16" ht="16.5" customHeight="1" x14ac:dyDescent="0.25">
      <c r="A4" s="10" t="s">
        <v>28</v>
      </c>
      <c r="B4" s="11" t="s">
        <v>29</v>
      </c>
      <c r="C4" s="12">
        <v>90889</v>
      </c>
      <c r="D4" s="13">
        <v>6075</v>
      </c>
      <c r="E4" s="13">
        <v>1300</v>
      </c>
      <c r="F4" s="13">
        <v>1240</v>
      </c>
      <c r="G4" s="14">
        <v>8615</v>
      </c>
      <c r="H4" s="14">
        <v>204</v>
      </c>
      <c r="I4" s="14">
        <v>5727</v>
      </c>
      <c r="J4" s="14">
        <v>4478</v>
      </c>
      <c r="K4" s="14">
        <v>109913</v>
      </c>
      <c r="L4" s="14">
        <f>K4-H4</f>
        <v>109709</v>
      </c>
      <c r="M4" s="15">
        <f>L4/P4</f>
        <v>60.412444933920703</v>
      </c>
      <c r="N4" s="14">
        <v>109913</v>
      </c>
      <c r="O4" s="14">
        <v>146899</v>
      </c>
      <c r="P4" s="16">
        <v>1816</v>
      </c>
    </row>
    <row r="5" spans="1:16" ht="16.5" customHeight="1" x14ac:dyDescent="0.25">
      <c r="A5" s="17"/>
      <c r="B5" s="18" t="s">
        <v>30</v>
      </c>
      <c r="C5" s="19">
        <v>43918</v>
      </c>
      <c r="D5" s="20">
        <v>11329</v>
      </c>
      <c r="E5" s="20">
        <v>1000</v>
      </c>
      <c r="F5" s="20">
        <v>1036</v>
      </c>
      <c r="G5" s="21">
        <v>13365</v>
      </c>
      <c r="H5" s="21">
        <v>14411</v>
      </c>
      <c r="I5" s="21">
        <v>18346</v>
      </c>
      <c r="J5" s="21">
        <v>10231</v>
      </c>
      <c r="K5" s="21">
        <v>100271</v>
      </c>
      <c r="L5" s="21">
        <f t="shared" ref="L5:L16" si="0">K5-H5</f>
        <v>85860</v>
      </c>
      <c r="M5" s="22">
        <f t="shared" ref="M5:M16" si="1">L5/P5</f>
        <v>18.36577540106952</v>
      </c>
      <c r="N5" s="21">
        <v>100271</v>
      </c>
      <c r="O5" s="21">
        <v>300131</v>
      </c>
      <c r="P5" s="23">
        <v>4675</v>
      </c>
    </row>
    <row r="6" spans="1:16" ht="16.5" customHeight="1" x14ac:dyDescent="0.25">
      <c r="A6" s="17"/>
      <c r="B6" s="18" t="s">
        <v>31</v>
      </c>
      <c r="C6" s="19">
        <v>50162</v>
      </c>
      <c r="D6" s="20">
        <v>6249</v>
      </c>
      <c r="E6" s="20">
        <v>2195</v>
      </c>
      <c r="F6" s="20">
        <v>1310</v>
      </c>
      <c r="G6" s="21">
        <v>9754</v>
      </c>
      <c r="H6" s="21">
        <v>0</v>
      </c>
      <c r="I6" s="21">
        <v>5988</v>
      </c>
      <c r="J6" s="21">
        <v>10692</v>
      </c>
      <c r="K6" s="21">
        <v>76596</v>
      </c>
      <c r="L6" s="21">
        <f t="shared" si="0"/>
        <v>76596</v>
      </c>
      <c r="M6" s="22">
        <f t="shared" si="1"/>
        <v>38.841784989858013</v>
      </c>
      <c r="N6" s="21">
        <v>76596</v>
      </c>
      <c r="O6" s="21">
        <v>347547</v>
      </c>
      <c r="P6" s="23">
        <v>1972</v>
      </c>
    </row>
    <row r="7" spans="1:16" ht="16.5" customHeight="1" x14ac:dyDescent="0.25">
      <c r="A7" s="17"/>
      <c r="B7" s="18" t="s">
        <v>32</v>
      </c>
      <c r="C7" s="19">
        <v>76474</v>
      </c>
      <c r="D7" s="20">
        <v>6392</v>
      </c>
      <c r="E7" s="20">
        <v>2035</v>
      </c>
      <c r="F7" s="20">
        <v>543</v>
      </c>
      <c r="G7" s="21">
        <v>8970</v>
      </c>
      <c r="H7" s="21">
        <v>12707</v>
      </c>
      <c r="I7" s="21">
        <v>15075</v>
      </c>
      <c r="J7" s="21">
        <v>15647</v>
      </c>
      <c r="K7" s="21">
        <v>128873</v>
      </c>
      <c r="L7" s="21">
        <f t="shared" si="0"/>
        <v>116166</v>
      </c>
      <c r="M7" s="22">
        <f t="shared" si="1"/>
        <v>29.687196524405827</v>
      </c>
      <c r="N7" s="21">
        <v>128873</v>
      </c>
      <c r="O7" s="21">
        <v>384544</v>
      </c>
      <c r="P7" s="23">
        <v>3913</v>
      </c>
    </row>
    <row r="8" spans="1:16" ht="16.5" customHeight="1" x14ac:dyDescent="0.25">
      <c r="A8" s="17"/>
      <c r="B8" s="18" t="s">
        <v>33</v>
      </c>
      <c r="C8" s="19">
        <v>96417</v>
      </c>
      <c r="D8" s="20">
        <v>4716</v>
      </c>
      <c r="E8" s="20">
        <v>4800</v>
      </c>
      <c r="F8" s="20">
        <v>282</v>
      </c>
      <c r="G8" s="21">
        <v>9798</v>
      </c>
      <c r="H8" s="21">
        <v>15425</v>
      </c>
      <c r="I8" s="21">
        <v>15561</v>
      </c>
      <c r="J8" s="21">
        <v>11309</v>
      </c>
      <c r="K8" s="21">
        <v>148510</v>
      </c>
      <c r="L8" s="21">
        <f t="shared" si="0"/>
        <v>133085</v>
      </c>
      <c r="M8" s="22">
        <f t="shared" si="1"/>
        <v>38.441652224147894</v>
      </c>
      <c r="N8" s="21">
        <v>148510</v>
      </c>
      <c r="O8" s="21">
        <v>464902</v>
      </c>
      <c r="P8" s="23">
        <v>3462</v>
      </c>
    </row>
    <row r="9" spans="1:16" ht="16.5" customHeight="1" x14ac:dyDescent="0.25">
      <c r="A9" s="17"/>
      <c r="B9" s="18" t="s">
        <v>34</v>
      </c>
      <c r="C9" s="19">
        <v>56569</v>
      </c>
      <c r="D9" s="20">
        <v>4435</v>
      </c>
      <c r="E9" s="20">
        <v>1000</v>
      </c>
      <c r="F9" s="20">
        <v>806</v>
      </c>
      <c r="G9" s="21">
        <v>6241</v>
      </c>
      <c r="H9" s="21">
        <v>23530</v>
      </c>
      <c r="I9" s="21">
        <v>11429</v>
      </c>
      <c r="J9" s="21">
        <v>16480</v>
      </c>
      <c r="K9" s="21">
        <v>114249</v>
      </c>
      <c r="L9" s="21">
        <f t="shared" si="0"/>
        <v>90719</v>
      </c>
      <c r="M9" s="22">
        <f t="shared" si="1"/>
        <v>28.226197884256379</v>
      </c>
      <c r="N9" s="21">
        <v>114249</v>
      </c>
      <c r="O9" s="21">
        <v>166174</v>
      </c>
      <c r="P9" s="23">
        <v>3214</v>
      </c>
    </row>
    <row r="10" spans="1:16" ht="16.5" customHeight="1" x14ac:dyDescent="0.25">
      <c r="A10" s="17"/>
      <c r="B10" s="18" t="s">
        <v>35</v>
      </c>
      <c r="C10" s="19">
        <v>54481</v>
      </c>
      <c r="D10" s="20">
        <v>4090</v>
      </c>
      <c r="E10" s="20">
        <v>400</v>
      </c>
      <c r="F10" s="20">
        <v>837</v>
      </c>
      <c r="G10" s="21">
        <v>5327</v>
      </c>
      <c r="H10" s="21">
        <v>0</v>
      </c>
      <c r="I10" s="21">
        <v>5202</v>
      </c>
      <c r="J10" s="21">
        <v>10242</v>
      </c>
      <c r="K10" s="21">
        <v>75252</v>
      </c>
      <c r="L10" s="21">
        <f t="shared" si="0"/>
        <v>75252</v>
      </c>
      <c r="M10" s="22">
        <f t="shared" si="1"/>
        <v>31.685052631578948</v>
      </c>
      <c r="N10" s="21">
        <v>75252</v>
      </c>
      <c r="O10" s="21">
        <v>637000</v>
      </c>
      <c r="P10" s="23">
        <v>2375</v>
      </c>
    </row>
    <row r="11" spans="1:16" ht="16.5" customHeight="1" x14ac:dyDescent="0.25">
      <c r="A11" s="17"/>
      <c r="B11" s="18" t="s">
        <v>36</v>
      </c>
      <c r="C11" s="19">
        <v>82674</v>
      </c>
      <c r="D11" s="20">
        <v>10145</v>
      </c>
      <c r="E11" s="20">
        <v>960</v>
      </c>
      <c r="F11" s="20">
        <v>948</v>
      </c>
      <c r="G11" s="21">
        <v>12053</v>
      </c>
      <c r="H11" s="21">
        <v>62</v>
      </c>
      <c r="I11" s="21">
        <v>13331</v>
      </c>
      <c r="J11" s="21">
        <v>15808</v>
      </c>
      <c r="K11" s="21">
        <v>123928</v>
      </c>
      <c r="L11" s="21">
        <f t="shared" si="0"/>
        <v>123866</v>
      </c>
      <c r="M11" s="22">
        <f t="shared" si="1"/>
        <v>71.187356321839076</v>
      </c>
      <c r="N11" s="21">
        <v>123928</v>
      </c>
      <c r="O11" s="21">
        <v>248197</v>
      </c>
      <c r="P11" s="23">
        <v>1740</v>
      </c>
    </row>
    <row r="12" spans="1:16" ht="16.5" customHeight="1" x14ac:dyDescent="0.25">
      <c r="A12" s="17"/>
      <c r="B12" s="18" t="s">
        <v>37</v>
      </c>
      <c r="C12" s="19">
        <v>1004888</v>
      </c>
      <c r="D12" s="20">
        <v>85483</v>
      </c>
      <c r="E12" s="20">
        <v>45223</v>
      </c>
      <c r="F12" s="20">
        <v>16389</v>
      </c>
      <c r="G12" s="21">
        <v>147095</v>
      </c>
      <c r="H12" s="21">
        <v>3459</v>
      </c>
      <c r="I12" s="21">
        <v>87818</v>
      </c>
      <c r="J12" s="21">
        <v>117975</v>
      </c>
      <c r="K12" s="21">
        <v>1361235</v>
      </c>
      <c r="L12" s="21">
        <f t="shared" si="0"/>
        <v>1357776</v>
      </c>
      <c r="M12" s="22">
        <f t="shared" si="1"/>
        <v>85.729006187649958</v>
      </c>
      <c r="N12" s="21">
        <v>1376235</v>
      </c>
      <c r="O12" s="21">
        <v>3851832</v>
      </c>
      <c r="P12" s="23">
        <v>15838</v>
      </c>
    </row>
    <row r="13" spans="1:16" ht="16.5" customHeight="1" x14ac:dyDescent="0.25">
      <c r="A13" s="17"/>
      <c r="B13" s="18" t="s">
        <v>38</v>
      </c>
      <c r="C13" s="19">
        <v>99032</v>
      </c>
      <c r="D13" s="20">
        <v>9392</v>
      </c>
      <c r="E13" s="20">
        <v>3000</v>
      </c>
      <c r="F13" s="20">
        <v>104</v>
      </c>
      <c r="G13" s="21">
        <v>12496</v>
      </c>
      <c r="H13" s="21">
        <v>24684</v>
      </c>
      <c r="I13" s="21">
        <v>17183</v>
      </c>
      <c r="J13" s="21">
        <v>7309</v>
      </c>
      <c r="K13" s="21">
        <v>160704</v>
      </c>
      <c r="L13" s="21">
        <f t="shared" si="0"/>
        <v>136020</v>
      </c>
      <c r="M13" s="22">
        <f t="shared" si="1"/>
        <v>36.466487935656836</v>
      </c>
      <c r="N13" s="21">
        <v>160704</v>
      </c>
      <c r="O13" s="21">
        <v>269176</v>
      </c>
      <c r="P13" s="23">
        <v>3730</v>
      </c>
    </row>
    <row r="14" spans="1:16" ht="16.5" customHeight="1" x14ac:dyDescent="0.25">
      <c r="A14" s="17"/>
      <c r="B14" s="18" t="s">
        <v>39</v>
      </c>
      <c r="C14" s="19">
        <v>54384</v>
      </c>
      <c r="D14" s="20">
        <v>5324</v>
      </c>
      <c r="E14" s="20">
        <v>4200</v>
      </c>
      <c r="F14" s="20">
        <v>0</v>
      </c>
      <c r="G14" s="21">
        <v>9524</v>
      </c>
      <c r="H14" s="21">
        <v>11630</v>
      </c>
      <c r="I14" s="21">
        <v>11363</v>
      </c>
      <c r="J14" s="21">
        <v>11337</v>
      </c>
      <c r="K14" s="21">
        <v>98238</v>
      </c>
      <c r="L14" s="21">
        <f t="shared" si="0"/>
        <v>86608</v>
      </c>
      <c r="M14" s="22">
        <f t="shared" si="1"/>
        <v>33.285165257494235</v>
      </c>
      <c r="N14" s="21">
        <v>98238</v>
      </c>
      <c r="O14" s="21">
        <v>329270</v>
      </c>
      <c r="P14" s="23">
        <v>2602</v>
      </c>
    </row>
    <row r="15" spans="1:16" ht="16.5" customHeight="1" x14ac:dyDescent="0.25">
      <c r="A15" s="17"/>
      <c r="B15" s="18" t="s">
        <v>40</v>
      </c>
      <c r="C15" s="19">
        <v>171275</v>
      </c>
      <c r="D15" s="20">
        <v>14887</v>
      </c>
      <c r="E15" s="20">
        <v>331</v>
      </c>
      <c r="F15" s="20">
        <v>2045</v>
      </c>
      <c r="G15" s="21">
        <v>17263</v>
      </c>
      <c r="H15" s="21">
        <v>0</v>
      </c>
      <c r="I15" s="21">
        <v>90063</v>
      </c>
      <c r="J15" s="21">
        <v>12374</v>
      </c>
      <c r="K15" s="21">
        <v>290975</v>
      </c>
      <c r="L15" s="21">
        <f t="shared" si="0"/>
        <v>290975</v>
      </c>
      <c r="M15" s="22">
        <f t="shared" si="1"/>
        <v>50.038693035253651</v>
      </c>
      <c r="N15" s="21">
        <v>290975</v>
      </c>
      <c r="O15" s="21">
        <v>367502</v>
      </c>
      <c r="P15" s="23">
        <v>5815</v>
      </c>
    </row>
    <row r="16" spans="1:16" ht="16.5" customHeight="1" thickBot="1" x14ac:dyDescent="0.3">
      <c r="A16" s="17"/>
      <c r="B16" s="24" t="s">
        <v>41</v>
      </c>
      <c r="C16" s="25">
        <v>387988</v>
      </c>
      <c r="D16" s="26">
        <v>19479</v>
      </c>
      <c r="E16" s="26">
        <v>11574</v>
      </c>
      <c r="F16" s="26">
        <v>5856</v>
      </c>
      <c r="G16" s="27">
        <v>36909</v>
      </c>
      <c r="H16" s="27">
        <v>3548</v>
      </c>
      <c r="I16" s="27">
        <v>4541</v>
      </c>
      <c r="J16" s="27">
        <v>69842</v>
      </c>
      <c r="K16" s="27">
        <v>502828</v>
      </c>
      <c r="L16" s="27">
        <f t="shared" si="0"/>
        <v>499280</v>
      </c>
      <c r="M16" s="28">
        <f t="shared" si="1"/>
        <v>157.05567788612771</v>
      </c>
      <c r="N16" s="27">
        <v>502828</v>
      </c>
      <c r="O16" s="27">
        <v>502828</v>
      </c>
      <c r="P16" s="29">
        <v>3179</v>
      </c>
    </row>
    <row r="17" spans="1:16" ht="16.5" customHeight="1" thickBot="1" x14ac:dyDescent="0.3">
      <c r="A17" s="30"/>
      <c r="B17" s="31"/>
      <c r="C17" s="32">
        <f>SUM(C4:C16)</f>
        <v>2269151</v>
      </c>
      <c r="D17" s="32">
        <f t="shared" ref="D17:F17" si="2">SUM(D4:D16)</f>
        <v>187996</v>
      </c>
      <c r="E17" s="32">
        <f t="shared" si="2"/>
        <v>78018</v>
      </c>
      <c r="F17" s="32">
        <f t="shared" si="2"/>
        <v>31396</v>
      </c>
      <c r="G17" s="32">
        <f>SUM(G4:G16)</f>
        <v>297410</v>
      </c>
      <c r="H17" s="32">
        <f>SUM(H4:H16)</f>
        <v>109660</v>
      </c>
      <c r="I17" s="32">
        <f t="shared" ref="I17:L17" si="3">SUM(I4:I16)</f>
        <v>301627</v>
      </c>
      <c r="J17" s="32">
        <f t="shared" si="3"/>
        <v>313724</v>
      </c>
      <c r="K17" s="32">
        <f t="shared" si="3"/>
        <v>3291572</v>
      </c>
      <c r="L17" s="32">
        <f t="shared" si="3"/>
        <v>3181912</v>
      </c>
      <c r="M17" s="33"/>
      <c r="N17" s="32">
        <f t="shared" ref="N17:O17" si="4">SUM(N4:N16)</f>
        <v>3306572</v>
      </c>
      <c r="O17" s="32">
        <f t="shared" si="4"/>
        <v>8016002</v>
      </c>
      <c r="P17" s="34">
        <f>SUM(P4:P16)</f>
        <v>54331</v>
      </c>
    </row>
    <row r="18" spans="1:16" ht="16.5" customHeight="1" thickBot="1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7"/>
    </row>
    <row r="19" spans="1:16" ht="80.099999999999994" customHeight="1" thickBot="1" x14ac:dyDescent="0.3">
      <c r="A19" s="1" t="s">
        <v>0</v>
      </c>
      <c r="B19" s="1" t="s">
        <v>1</v>
      </c>
      <c r="C19" s="1" t="s">
        <v>42</v>
      </c>
      <c r="D19" s="1" t="s">
        <v>3</v>
      </c>
      <c r="E19" s="1" t="s">
        <v>4</v>
      </c>
      <c r="F19" s="1" t="s">
        <v>5</v>
      </c>
      <c r="G19" s="1" t="s">
        <v>43</v>
      </c>
      <c r="H19" s="1" t="s">
        <v>44</v>
      </c>
      <c r="I19" s="1" t="s">
        <v>45</v>
      </c>
      <c r="J19" s="1" t="s">
        <v>46</v>
      </c>
      <c r="K19" s="1" t="s">
        <v>10</v>
      </c>
      <c r="L19" s="1" t="s">
        <v>11</v>
      </c>
      <c r="M19" s="1" t="s">
        <v>12</v>
      </c>
      <c r="N19" s="1" t="s">
        <v>13</v>
      </c>
      <c r="O19" s="1" t="s">
        <v>14</v>
      </c>
      <c r="P19" s="2" t="s">
        <v>15</v>
      </c>
    </row>
    <row r="20" spans="1:16" ht="16.5" customHeight="1" x14ac:dyDescent="0.25">
      <c r="A20" s="10" t="s">
        <v>47</v>
      </c>
      <c r="B20" s="38" t="s">
        <v>48</v>
      </c>
      <c r="C20" s="12">
        <v>82182</v>
      </c>
      <c r="D20" s="13">
        <v>3990</v>
      </c>
      <c r="E20" s="13">
        <v>700</v>
      </c>
      <c r="F20" s="13">
        <v>1021</v>
      </c>
      <c r="G20" s="14">
        <v>5711</v>
      </c>
      <c r="H20" s="14">
        <v>0</v>
      </c>
      <c r="I20" s="14">
        <v>5923</v>
      </c>
      <c r="J20" s="14">
        <v>15937</v>
      </c>
      <c r="K20" s="14">
        <v>109753</v>
      </c>
      <c r="L20" s="14">
        <f>K20-H20</f>
        <v>109753</v>
      </c>
      <c r="M20" s="15">
        <f>L20/P20</f>
        <v>22.737310959187901</v>
      </c>
      <c r="N20" s="14">
        <v>109753</v>
      </c>
      <c r="O20" s="14">
        <v>129465</v>
      </c>
      <c r="P20" s="16">
        <v>4827</v>
      </c>
    </row>
    <row r="21" spans="1:16" ht="16.5" customHeight="1" x14ac:dyDescent="0.25">
      <c r="A21" s="17"/>
      <c r="B21" s="18" t="s">
        <v>49</v>
      </c>
      <c r="C21" s="19">
        <v>34799</v>
      </c>
      <c r="D21" s="20">
        <v>3132</v>
      </c>
      <c r="E21" s="20">
        <v>847</v>
      </c>
      <c r="F21" s="20">
        <v>179</v>
      </c>
      <c r="G21" s="21">
        <v>4158</v>
      </c>
      <c r="H21" s="21">
        <v>268</v>
      </c>
      <c r="I21" s="21">
        <v>6409</v>
      </c>
      <c r="J21" s="21">
        <v>12190</v>
      </c>
      <c r="K21" s="21">
        <v>57824</v>
      </c>
      <c r="L21" s="21">
        <f t="shared" ref="L21:L42" si="5">K21-H21</f>
        <v>57556</v>
      </c>
      <c r="M21" s="22">
        <f t="shared" ref="M21:M42" si="6">L21/P21</f>
        <v>52.039783001808317</v>
      </c>
      <c r="N21" s="21">
        <v>57824</v>
      </c>
      <c r="O21" s="21">
        <v>87131</v>
      </c>
      <c r="P21" s="23">
        <v>1106</v>
      </c>
    </row>
    <row r="22" spans="1:16" ht="16.5" customHeight="1" x14ac:dyDescent="0.25">
      <c r="A22" s="17"/>
      <c r="B22" s="18" t="s">
        <v>50</v>
      </c>
      <c r="C22" s="19">
        <v>112225</v>
      </c>
      <c r="D22" s="20">
        <v>10073</v>
      </c>
      <c r="E22" s="20">
        <v>1500</v>
      </c>
      <c r="F22" s="20">
        <v>485</v>
      </c>
      <c r="G22" s="21">
        <v>12058</v>
      </c>
      <c r="H22" s="21">
        <v>0</v>
      </c>
      <c r="I22" s="21">
        <v>22585</v>
      </c>
      <c r="J22" s="21">
        <v>18643</v>
      </c>
      <c r="K22" s="21">
        <v>165511</v>
      </c>
      <c r="L22" s="21">
        <f t="shared" si="5"/>
        <v>165511</v>
      </c>
      <c r="M22" s="22">
        <f t="shared" si="6"/>
        <v>16.692990418557741</v>
      </c>
      <c r="N22" s="21">
        <v>165511</v>
      </c>
      <c r="O22" s="21">
        <v>472866</v>
      </c>
      <c r="P22" s="23">
        <v>9915</v>
      </c>
    </row>
    <row r="23" spans="1:16" ht="16.5" customHeight="1" x14ac:dyDescent="0.25">
      <c r="A23" s="17"/>
      <c r="B23" s="18" t="s">
        <v>51</v>
      </c>
      <c r="C23" s="19">
        <v>18661</v>
      </c>
      <c r="D23" s="20">
        <v>8390</v>
      </c>
      <c r="E23" s="20">
        <v>700</v>
      </c>
      <c r="F23" s="20">
        <v>1223</v>
      </c>
      <c r="G23" s="21">
        <v>10313</v>
      </c>
      <c r="H23" s="21">
        <v>14648</v>
      </c>
      <c r="I23" s="21">
        <v>9460</v>
      </c>
      <c r="J23" s="21">
        <v>4428</v>
      </c>
      <c r="K23" s="21">
        <v>57510</v>
      </c>
      <c r="L23" s="21">
        <f t="shared" si="5"/>
        <v>42862</v>
      </c>
      <c r="M23" s="22">
        <f t="shared" si="6"/>
        <v>18.90692545213939</v>
      </c>
      <c r="N23" s="21">
        <v>57510</v>
      </c>
      <c r="O23" s="21">
        <v>161130</v>
      </c>
      <c r="P23" s="23">
        <v>2267</v>
      </c>
    </row>
    <row r="24" spans="1:16" ht="16.5" customHeight="1" x14ac:dyDescent="0.25">
      <c r="A24" s="17"/>
      <c r="B24" s="18" t="s">
        <v>52</v>
      </c>
      <c r="C24" s="19">
        <v>42058</v>
      </c>
      <c r="D24" s="20">
        <v>5646</v>
      </c>
      <c r="E24" s="20">
        <v>860</v>
      </c>
      <c r="F24" s="20">
        <v>1213</v>
      </c>
      <c r="G24" s="21">
        <v>7719</v>
      </c>
      <c r="H24" s="21">
        <v>9377</v>
      </c>
      <c r="I24" s="21">
        <v>74172</v>
      </c>
      <c r="J24" s="21">
        <v>12481</v>
      </c>
      <c r="K24" s="21">
        <v>145807</v>
      </c>
      <c r="L24" s="21">
        <f t="shared" si="5"/>
        <v>136430</v>
      </c>
      <c r="M24" s="22">
        <f t="shared" si="6"/>
        <v>374.80769230769232</v>
      </c>
      <c r="N24" s="21">
        <v>145807</v>
      </c>
      <c r="O24" s="21">
        <v>245035</v>
      </c>
      <c r="P24" s="23">
        <v>364</v>
      </c>
    </row>
    <row r="25" spans="1:16" ht="16.5" customHeight="1" x14ac:dyDescent="0.25">
      <c r="A25" s="17"/>
      <c r="B25" s="18" t="s">
        <v>53</v>
      </c>
      <c r="C25" s="19">
        <v>34017</v>
      </c>
      <c r="D25" s="20">
        <v>8135</v>
      </c>
      <c r="E25" s="20">
        <v>500</v>
      </c>
      <c r="F25" s="20">
        <v>138</v>
      </c>
      <c r="G25" s="21">
        <v>8773</v>
      </c>
      <c r="H25" s="21">
        <v>0</v>
      </c>
      <c r="I25" s="21">
        <v>4526</v>
      </c>
      <c r="J25" s="21">
        <v>6762</v>
      </c>
      <c r="K25" s="21">
        <v>54078</v>
      </c>
      <c r="L25" s="21">
        <f t="shared" si="5"/>
        <v>54078</v>
      </c>
      <c r="M25" s="22">
        <f t="shared" si="6"/>
        <v>20.767281105990783</v>
      </c>
      <c r="N25" s="21">
        <v>54078</v>
      </c>
      <c r="O25" s="21">
        <v>100601</v>
      </c>
      <c r="P25" s="23">
        <v>2604</v>
      </c>
    </row>
    <row r="26" spans="1:16" ht="16.5" customHeight="1" x14ac:dyDescent="0.25">
      <c r="A26" s="17"/>
      <c r="B26" s="18" t="s">
        <v>54</v>
      </c>
      <c r="C26" s="19">
        <v>325686</v>
      </c>
      <c r="D26" s="20">
        <v>16936</v>
      </c>
      <c r="E26" s="20">
        <v>8000</v>
      </c>
      <c r="F26" s="20">
        <v>165</v>
      </c>
      <c r="G26" s="21">
        <v>25101</v>
      </c>
      <c r="H26" s="21">
        <v>27456</v>
      </c>
      <c r="I26" s="21">
        <v>20867</v>
      </c>
      <c r="J26" s="21">
        <v>36098</v>
      </c>
      <c r="K26" s="21">
        <v>435208</v>
      </c>
      <c r="L26" s="21">
        <f t="shared" si="5"/>
        <v>407752</v>
      </c>
      <c r="M26" s="22">
        <f t="shared" si="6"/>
        <v>36.309171861086377</v>
      </c>
      <c r="N26" s="21">
        <v>1435208</v>
      </c>
      <c r="O26" s="21">
        <v>1824673</v>
      </c>
      <c r="P26" s="23">
        <v>11230</v>
      </c>
    </row>
    <row r="27" spans="1:16" ht="16.5" customHeight="1" x14ac:dyDescent="0.25">
      <c r="A27" s="17"/>
      <c r="B27" s="18" t="s">
        <v>55</v>
      </c>
      <c r="C27" s="19">
        <v>303753</v>
      </c>
      <c r="D27" s="20">
        <v>21853</v>
      </c>
      <c r="E27" s="20">
        <v>4925</v>
      </c>
      <c r="F27" s="20">
        <v>1162</v>
      </c>
      <c r="G27" s="21">
        <v>27940</v>
      </c>
      <c r="H27" s="21">
        <v>237639</v>
      </c>
      <c r="I27" s="21">
        <v>38456</v>
      </c>
      <c r="J27" s="21">
        <v>36605</v>
      </c>
      <c r="K27" s="21">
        <v>644393</v>
      </c>
      <c r="L27" s="21">
        <f t="shared" si="5"/>
        <v>406754</v>
      </c>
      <c r="M27" s="22">
        <f t="shared" si="6"/>
        <v>28.845755620168781</v>
      </c>
      <c r="N27" s="21">
        <v>644393</v>
      </c>
      <c r="O27" s="21">
        <v>1044287</v>
      </c>
      <c r="P27" s="23">
        <v>14101</v>
      </c>
    </row>
    <row r="28" spans="1:16" ht="16.5" customHeight="1" x14ac:dyDescent="0.25">
      <c r="A28" s="17"/>
      <c r="B28" s="18" t="s">
        <v>56</v>
      </c>
      <c r="C28" s="19">
        <v>36324</v>
      </c>
      <c r="D28" s="20">
        <v>4244</v>
      </c>
      <c r="E28" s="20">
        <v>400</v>
      </c>
      <c r="F28" s="20">
        <v>0</v>
      </c>
      <c r="G28" s="21">
        <v>4644</v>
      </c>
      <c r="H28" s="21">
        <v>1783</v>
      </c>
      <c r="I28" s="21">
        <v>10951</v>
      </c>
      <c r="J28" s="21">
        <v>10395</v>
      </c>
      <c r="K28" s="21">
        <v>64097</v>
      </c>
      <c r="L28" s="21">
        <f t="shared" si="5"/>
        <v>62314</v>
      </c>
      <c r="M28" s="22">
        <f t="shared" si="6"/>
        <v>37.926962872793673</v>
      </c>
      <c r="N28" s="21">
        <v>64097</v>
      </c>
      <c r="O28" s="21">
        <v>132874</v>
      </c>
      <c r="P28" s="23">
        <v>1643</v>
      </c>
    </row>
    <row r="29" spans="1:16" ht="16.5" customHeight="1" x14ac:dyDescent="0.25">
      <c r="A29" s="17"/>
      <c r="B29" s="18" t="s">
        <v>57</v>
      </c>
      <c r="C29" s="19">
        <v>140143</v>
      </c>
      <c r="D29" s="20">
        <v>8062</v>
      </c>
      <c r="E29" s="20">
        <v>1500</v>
      </c>
      <c r="F29" s="20">
        <v>39</v>
      </c>
      <c r="G29" s="21">
        <v>9601</v>
      </c>
      <c r="H29" s="21">
        <v>8076</v>
      </c>
      <c r="I29" s="21">
        <v>0</v>
      </c>
      <c r="J29" s="21">
        <v>15958</v>
      </c>
      <c r="K29" s="21">
        <v>173778</v>
      </c>
      <c r="L29" s="21">
        <f t="shared" si="5"/>
        <v>165702</v>
      </c>
      <c r="M29" s="22">
        <f t="shared" si="6"/>
        <v>68.471900826446287</v>
      </c>
      <c r="N29" s="21">
        <v>253778</v>
      </c>
      <c r="O29" s="21">
        <v>296412</v>
      </c>
      <c r="P29" s="23">
        <v>2420</v>
      </c>
    </row>
    <row r="30" spans="1:16" ht="16.5" customHeight="1" x14ac:dyDescent="0.25">
      <c r="A30" s="17"/>
      <c r="B30" s="18" t="s">
        <v>58</v>
      </c>
      <c r="C30" s="19">
        <v>38063</v>
      </c>
      <c r="D30" s="20">
        <v>3934</v>
      </c>
      <c r="E30" s="20">
        <v>681</v>
      </c>
      <c r="F30" s="20">
        <v>760</v>
      </c>
      <c r="G30" s="21">
        <v>5375</v>
      </c>
      <c r="H30" s="21">
        <v>21390</v>
      </c>
      <c r="I30" s="21">
        <v>10379</v>
      </c>
      <c r="J30" s="21">
        <v>9112</v>
      </c>
      <c r="K30" s="21">
        <v>84319</v>
      </c>
      <c r="L30" s="21">
        <f t="shared" si="5"/>
        <v>62929</v>
      </c>
      <c r="M30" s="22">
        <f t="shared" si="6"/>
        <v>20.851225977468523</v>
      </c>
      <c r="N30" s="21">
        <v>119360</v>
      </c>
      <c r="O30" s="21">
        <v>121841</v>
      </c>
      <c r="P30" s="23">
        <v>3018</v>
      </c>
    </row>
    <row r="31" spans="1:16" ht="16.5" customHeight="1" x14ac:dyDescent="0.25">
      <c r="A31" s="17"/>
      <c r="B31" s="18" t="s">
        <v>59</v>
      </c>
      <c r="C31" s="19">
        <v>51909</v>
      </c>
      <c r="D31" s="20">
        <v>5693</v>
      </c>
      <c r="E31" s="20">
        <v>1441</v>
      </c>
      <c r="F31" s="20">
        <v>582</v>
      </c>
      <c r="G31" s="21">
        <v>7716</v>
      </c>
      <c r="H31" s="21">
        <v>12658</v>
      </c>
      <c r="I31" s="21">
        <v>8756</v>
      </c>
      <c r="J31" s="21">
        <v>7761</v>
      </c>
      <c r="K31" s="21">
        <v>88800</v>
      </c>
      <c r="L31" s="21">
        <f t="shared" si="5"/>
        <v>76142</v>
      </c>
      <c r="M31" s="22">
        <f t="shared" si="6"/>
        <v>17.507932858128306</v>
      </c>
      <c r="N31" s="21">
        <v>88800</v>
      </c>
      <c r="O31" s="21">
        <v>210025</v>
      </c>
      <c r="P31" s="23">
        <v>4349</v>
      </c>
    </row>
    <row r="32" spans="1:16" ht="16.5" customHeight="1" x14ac:dyDescent="0.25">
      <c r="A32" s="17"/>
      <c r="B32" s="18" t="s">
        <v>60</v>
      </c>
      <c r="C32" s="19">
        <v>886881</v>
      </c>
      <c r="D32" s="20">
        <v>59417</v>
      </c>
      <c r="E32" s="20">
        <v>33935</v>
      </c>
      <c r="F32" s="20">
        <v>9397</v>
      </c>
      <c r="G32" s="21">
        <v>102749</v>
      </c>
      <c r="H32" s="21">
        <v>0</v>
      </c>
      <c r="I32" s="21">
        <v>98413</v>
      </c>
      <c r="J32" s="21">
        <v>81235</v>
      </c>
      <c r="K32" s="21">
        <v>1169278</v>
      </c>
      <c r="L32" s="21">
        <f t="shared" si="5"/>
        <v>1169278</v>
      </c>
      <c r="M32" s="22">
        <f t="shared" si="6"/>
        <v>37.541835227637577</v>
      </c>
      <c r="N32" s="21">
        <v>1169278</v>
      </c>
      <c r="O32" s="21">
        <v>1441416</v>
      </c>
      <c r="P32" s="23">
        <v>31146</v>
      </c>
    </row>
    <row r="33" spans="1:16" ht="16.5" customHeight="1" x14ac:dyDescent="0.25">
      <c r="A33" s="17"/>
      <c r="B33" s="18" t="s">
        <v>61</v>
      </c>
      <c r="C33" s="19">
        <v>58605</v>
      </c>
      <c r="D33" s="20">
        <v>8891</v>
      </c>
      <c r="E33" s="20">
        <v>475</v>
      </c>
      <c r="F33" s="20">
        <v>126</v>
      </c>
      <c r="G33" s="21">
        <v>9492</v>
      </c>
      <c r="H33" s="21">
        <v>20718</v>
      </c>
      <c r="I33" s="21">
        <v>9431</v>
      </c>
      <c r="J33" s="21">
        <v>19622</v>
      </c>
      <c r="K33" s="21">
        <v>117868</v>
      </c>
      <c r="L33" s="21">
        <f t="shared" si="5"/>
        <v>97150</v>
      </c>
      <c r="M33" s="22">
        <f t="shared" si="6"/>
        <v>41.235144312393885</v>
      </c>
      <c r="N33" s="21">
        <v>117868</v>
      </c>
      <c r="O33" s="21">
        <v>149990</v>
      </c>
      <c r="P33" s="23">
        <v>2356</v>
      </c>
    </row>
    <row r="34" spans="1:16" ht="16.5" customHeight="1" x14ac:dyDescent="0.25">
      <c r="A34" s="17"/>
      <c r="B34" s="18" t="s">
        <v>62</v>
      </c>
      <c r="C34" s="19">
        <v>153183</v>
      </c>
      <c r="D34" s="20">
        <v>23244</v>
      </c>
      <c r="E34" s="20">
        <v>5418</v>
      </c>
      <c r="F34" s="20">
        <v>1089</v>
      </c>
      <c r="G34" s="21">
        <v>29751</v>
      </c>
      <c r="H34" s="21">
        <v>7983</v>
      </c>
      <c r="I34" s="21">
        <v>20401</v>
      </c>
      <c r="J34" s="21">
        <v>23405</v>
      </c>
      <c r="K34" s="21">
        <v>234723</v>
      </c>
      <c r="L34" s="21">
        <f t="shared" si="5"/>
        <v>226740</v>
      </c>
      <c r="M34" s="22">
        <f t="shared" si="6"/>
        <v>30.844783022717998</v>
      </c>
      <c r="N34" s="21">
        <v>234723</v>
      </c>
      <c r="O34" s="21">
        <v>274384</v>
      </c>
      <c r="P34" s="23">
        <v>7351</v>
      </c>
    </row>
    <row r="35" spans="1:16" ht="16.5" customHeight="1" x14ac:dyDescent="0.25">
      <c r="A35" s="17"/>
      <c r="B35" s="18" t="s">
        <v>63</v>
      </c>
      <c r="C35" s="19">
        <v>35637</v>
      </c>
      <c r="D35" s="20">
        <v>2475</v>
      </c>
      <c r="E35" s="20">
        <v>458</v>
      </c>
      <c r="F35" s="20">
        <v>110</v>
      </c>
      <c r="G35" s="21">
        <v>3043</v>
      </c>
      <c r="H35" s="21">
        <v>600</v>
      </c>
      <c r="I35" s="21">
        <v>10120</v>
      </c>
      <c r="J35" s="21">
        <v>9173</v>
      </c>
      <c r="K35" s="21">
        <v>58573</v>
      </c>
      <c r="L35" s="21">
        <f t="shared" si="5"/>
        <v>57973</v>
      </c>
      <c r="M35" s="22">
        <f t="shared" si="6"/>
        <v>25.788701067615659</v>
      </c>
      <c r="N35" s="21">
        <v>66573</v>
      </c>
      <c r="O35" s="21">
        <v>143936</v>
      </c>
      <c r="P35" s="23">
        <v>2248</v>
      </c>
    </row>
    <row r="36" spans="1:16" ht="16.5" customHeight="1" x14ac:dyDescent="0.25">
      <c r="A36" s="17"/>
      <c r="B36" s="18" t="s">
        <v>64</v>
      </c>
      <c r="C36" s="19">
        <v>96254</v>
      </c>
      <c r="D36" s="20">
        <v>5373</v>
      </c>
      <c r="E36" s="20">
        <v>2400</v>
      </c>
      <c r="F36" s="20">
        <v>562</v>
      </c>
      <c r="G36" s="21">
        <v>8335</v>
      </c>
      <c r="H36" s="21">
        <v>0</v>
      </c>
      <c r="I36" s="21">
        <v>13767</v>
      </c>
      <c r="J36" s="21">
        <v>9658</v>
      </c>
      <c r="K36" s="21">
        <v>128014</v>
      </c>
      <c r="L36" s="21">
        <f t="shared" si="5"/>
        <v>128014</v>
      </c>
      <c r="M36" s="22">
        <f t="shared" si="6"/>
        <v>28.676971326164875</v>
      </c>
      <c r="N36" s="21">
        <v>128014</v>
      </c>
      <c r="O36" s="21">
        <v>237662</v>
      </c>
      <c r="P36" s="23">
        <v>4464</v>
      </c>
    </row>
    <row r="37" spans="1:16" ht="16.5" customHeight="1" x14ac:dyDescent="0.25">
      <c r="A37" s="17"/>
      <c r="B37" s="18" t="s">
        <v>65</v>
      </c>
      <c r="C37" s="19">
        <v>26298</v>
      </c>
      <c r="D37" s="20">
        <v>5444</v>
      </c>
      <c r="E37" s="20">
        <v>583</v>
      </c>
      <c r="F37" s="20">
        <v>798</v>
      </c>
      <c r="G37" s="21">
        <v>6825</v>
      </c>
      <c r="H37" s="21">
        <v>82693</v>
      </c>
      <c r="I37" s="21">
        <v>7238</v>
      </c>
      <c r="J37" s="21">
        <v>6989</v>
      </c>
      <c r="K37" s="21">
        <v>130043</v>
      </c>
      <c r="L37" s="21">
        <f t="shared" si="5"/>
        <v>47350</v>
      </c>
      <c r="M37" s="22">
        <f t="shared" si="6"/>
        <v>28.644888082274651</v>
      </c>
      <c r="N37" s="21">
        <v>130043</v>
      </c>
      <c r="O37" s="21">
        <v>253737</v>
      </c>
      <c r="P37" s="23">
        <v>1653</v>
      </c>
    </row>
    <row r="38" spans="1:16" ht="16.5" customHeight="1" x14ac:dyDescent="0.25">
      <c r="A38" s="17"/>
      <c r="B38" s="18" t="s">
        <v>66</v>
      </c>
      <c r="C38" s="19">
        <v>55036</v>
      </c>
      <c r="D38" s="20">
        <v>12827</v>
      </c>
      <c r="E38" s="20">
        <v>500</v>
      </c>
      <c r="F38" s="20">
        <v>1468</v>
      </c>
      <c r="G38" s="21">
        <v>14795</v>
      </c>
      <c r="H38" s="21">
        <v>0</v>
      </c>
      <c r="I38" s="21">
        <v>16642</v>
      </c>
      <c r="J38" s="21">
        <v>9358</v>
      </c>
      <c r="K38" s="21">
        <v>95831</v>
      </c>
      <c r="L38" s="21">
        <f t="shared" si="5"/>
        <v>95831</v>
      </c>
      <c r="M38" s="22">
        <f t="shared" si="6"/>
        <v>27.193813847900113</v>
      </c>
      <c r="N38" s="21">
        <v>104981</v>
      </c>
      <c r="O38" s="21">
        <v>120859</v>
      </c>
      <c r="P38" s="23">
        <v>3524</v>
      </c>
    </row>
    <row r="39" spans="1:16" ht="16.5" customHeight="1" x14ac:dyDescent="0.25">
      <c r="A39" s="17"/>
      <c r="B39" s="18" t="s">
        <v>67</v>
      </c>
      <c r="C39" s="19">
        <v>268615</v>
      </c>
      <c r="D39" s="20">
        <v>18599</v>
      </c>
      <c r="E39" s="20">
        <v>4267</v>
      </c>
      <c r="F39" s="20">
        <v>3396</v>
      </c>
      <c r="G39" s="21">
        <v>26262</v>
      </c>
      <c r="H39" s="21">
        <v>1454</v>
      </c>
      <c r="I39" s="21">
        <v>29922</v>
      </c>
      <c r="J39" s="21">
        <v>37902</v>
      </c>
      <c r="K39" s="21">
        <v>364155</v>
      </c>
      <c r="L39" s="21">
        <f t="shared" si="5"/>
        <v>362701</v>
      </c>
      <c r="M39" s="22">
        <f t="shared" si="6"/>
        <v>74.081086601307192</v>
      </c>
      <c r="N39" s="21">
        <v>373693</v>
      </c>
      <c r="O39" s="21">
        <v>455236</v>
      </c>
      <c r="P39" s="23">
        <v>4896</v>
      </c>
    </row>
    <row r="40" spans="1:16" ht="16.5" customHeight="1" x14ac:dyDescent="0.25">
      <c r="A40" s="17"/>
      <c r="B40" s="18" t="s">
        <v>68</v>
      </c>
      <c r="C40" s="19">
        <v>97256</v>
      </c>
      <c r="D40" s="20">
        <v>3487</v>
      </c>
      <c r="E40" s="20">
        <v>900</v>
      </c>
      <c r="F40" s="20">
        <v>0</v>
      </c>
      <c r="G40" s="21">
        <v>4387</v>
      </c>
      <c r="H40" s="21">
        <v>0</v>
      </c>
      <c r="I40" s="21">
        <v>8572</v>
      </c>
      <c r="J40" s="21">
        <v>15481</v>
      </c>
      <c r="K40" s="21">
        <v>125696</v>
      </c>
      <c r="L40" s="21">
        <f t="shared" si="5"/>
        <v>125696</v>
      </c>
      <c r="M40" s="22">
        <f t="shared" si="6"/>
        <v>61.136186770428019</v>
      </c>
      <c r="N40" s="21">
        <v>125696</v>
      </c>
      <c r="O40" s="21">
        <v>164200</v>
      </c>
      <c r="P40" s="23">
        <v>2056</v>
      </c>
    </row>
    <row r="41" spans="1:16" ht="16.5" customHeight="1" x14ac:dyDescent="0.25">
      <c r="A41" s="17"/>
      <c r="B41" s="18" t="s">
        <v>69</v>
      </c>
      <c r="C41" s="19">
        <v>52234</v>
      </c>
      <c r="D41" s="20">
        <v>5428</v>
      </c>
      <c r="E41" s="20">
        <v>1200</v>
      </c>
      <c r="F41" s="20">
        <v>80</v>
      </c>
      <c r="G41" s="21">
        <v>6708</v>
      </c>
      <c r="H41" s="21">
        <v>13556</v>
      </c>
      <c r="I41" s="21">
        <v>10815</v>
      </c>
      <c r="J41" s="21">
        <v>16573</v>
      </c>
      <c r="K41" s="21">
        <v>99886</v>
      </c>
      <c r="L41" s="21">
        <f t="shared" si="5"/>
        <v>86330</v>
      </c>
      <c r="M41" s="22">
        <f t="shared" si="6"/>
        <v>26.793916821849784</v>
      </c>
      <c r="N41" s="21">
        <v>99886</v>
      </c>
      <c r="O41" s="21">
        <v>180415</v>
      </c>
      <c r="P41" s="23">
        <v>3222</v>
      </c>
    </row>
    <row r="42" spans="1:16" ht="16.5" customHeight="1" thickBot="1" x14ac:dyDescent="0.3">
      <c r="A42" s="17"/>
      <c r="B42" s="24" t="s">
        <v>70</v>
      </c>
      <c r="C42" s="25">
        <v>140381</v>
      </c>
      <c r="D42" s="26">
        <v>24676</v>
      </c>
      <c r="E42" s="26">
        <v>9200</v>
      </c>
      <c r="F42" s="26">
        <v>99</v>
      </c>
      <c r="G42" s="27">
        <v>33975</v>
      </c>
      <c r="H42" s="27">
        <v>1495</v>
      </c>
      <c r="I42" s="27">
        <v>28328</v>
      </c>
      <c r="J42" s="27">
        <v>17561</v>
      </c>
      <c r="K42" s="27">
        <v>221740</v>
      </c>
      <c r="L42" s="27">
        <f t="shared" si="5"/>
        <v>220245</v>
      </c>
      <c r="M42" s="28">
        <f t="shared" si="6"/>
        <v>195.77333333333334</v>
      </c>
      <c r="N42" s="27">
        <v>427768</v>
      </c>
      <c r="O42" s="27">
        <v>427768</v>
      </c>
      <c r="P42" s="29">
        <v>1125</v>
      </c>
    </row>
    <row r="43" spans="1:16" ht="16.5" customHeight="1" thickBot="1" x14ac:dyDescent="0.3">
      <c r="A43" s="30"/>
      <c r="B43" s="31"/>
      <c r="C43" s="39">
        <f>SUM(C20:C42)</f>
        <v>3090200</v>
      </c>
      <c r="D43" s="39">
        <f t="shared" ref="D43:F43" si="7">SUM(D20:D42)</f>
        <v>269949</v>
      </c>
      <c r="E43" s="39">
        <f t="shared" si="7"/>
        <v>81390</v>
      </c>
      <c r="F43" s="39">
        <f t="shared" si="7"/>
        <v>24092</v>
      </c>
      <c r="G43" s="39">
        <f>SUM(G20:G42)</f>
        <v>375431</v>
      </c>
      <c r="H43" s="39">
        <f t="shared" ref="H43" si="8">SUM(H20:H42)</f>
        <v>461794</v>
      </c>
      <c r="I43" s="39">
        <f>SUM(I20:I42)</f>
        <v>466133</v>
      </c>
      <c r="J43" s="39">
        <f>SUM(J20:J42)</f>
        <v>433327</v>
      </c>
      <c r="K43" s="39">
        <f t="shared" ref="K43:O43" si="9">SUM(K20:K42)</f>
        <v>4826885</v>
      </c>
      <c r="L43" s="39">
        <f>SUM(L20:L42)</f>
        <v>4365091</v>
      </c>
      <c r="M43" s="40"/>
      <c r="N43" s="39">
        <f t="shared" si="9"/>
        <v>6174642</v>
      </c>
      <c r="O43" s="39">
        <f t="shared" si="9"/>
        <v>8675943</v>
      </c>
      <c r="P43" s="41">
        <f>SUM(P20:P42)</f>
        <v>121885</v>
      </c>
    </row>
    <row r="44" spans="1:16" x14ac:dyDescent="0.25">
      <c r="H44" s="43"/>
      <c r="I44" s="43"/>
      <c r="J44" s="43"/>
      <c r="K44" s="44"/>
      <c r="L44" s="44"/>
    </row>
  </sheetData>
  <mergeCells count="4">
    <mergeCell ref="A2:A3"/>
    <mergeCell ref="A4:A17"/>
    <mergeCell ref="A18:O18"/>
    <mergeCell ref="A20:A43"/>
  </mergeCells>
  <pageMargins left="0.7" right="0.7" top="0.75" bottom="0.75" header="0.3" footer="0.3"/>
  <pageSetup scale="51" orientation="landscape" r:id="rId1"/>
  <headerFooter>
    <oddHeader>&amp;C&amp;"-,Bold"&amp;16CCLS 2024 Member Library Annual Report Data
Library Expense Information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Expenses</vt:lpstr>
      <vt:lpstr>Expenses!Print_Area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Dekoff</dc:creator>
  <cp:lastModifiedBy>Janice Dekoff</cp:lastModifiedBy>
  <dcterms:created xsi:type="dcterms:W3CDTF">2025-06-02T19:43:08Z</dcterms:created>
  <dcterms:modified xsi:type="dcterms:W3CDTF">2025-06-02T19:43:20Z</dcterms:modified>
</cp:coreProperties>
</file>